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<sst xmlns="http://schemas.openxmlformats.org/spreadsheetml/2006/main" count="51" uniqueCount="38">
  <si>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Salario Base</t>
  </si>
  <si>
    <t>Plus actividad</t>
  </si>
  <si>
    <t>Plus transporte</t>
  </si>
  <si>
    <t>Base Cotización Seg. Social</t>
  </si>
  <si>
    <t>Base IRPF</t>
  </si>
  <si>
    <t>Si</t>
  </si>
  <si>
    <t>Plus convenio</t>
  </si>
  <si>
    <t>Plus antigüedad</t>
  </si>
  <si>
    <t>€ que superan 20% IPREM</t>
  </si>
  <si>
    <t>Total devengos</t>
  </si>
  <si>
    <t>Euros</t>
  </si>
  <si>
    <t>Conceptos</t>
  </si>
  <si>
    <t>Deducciones</t>
  </si>
  <si>
    <t xml:space="preserve"> - Seg.social</t>
  </si>
  <si>
    <t xml:space="preserve">   . Contingencias comunes</t>
  </si>
  <si>
    <t>%</t>
  </si>
  <si>
    <t xml:space="preserve">   . Desempleo</t>
  </si>
  <si>
    <t xml:space="preserve">   . Formación Profesional</t>
  </si>
  <si>
    <t>Base cotización contingencias comunes</t>
  </si>
  <si>
    <t>Base cotización contingencias profesionales</t>
  </si>
  <si>
    <t>Horas extras</t>
  </si>
  <si>
    <t xml:space="preserve"> - IRPF</t>
  </si>
  <si>
    <t>% según condiciones personales del trabajador (casado, hijos, etc.)</t>
  </si>
  <si>
    <t>según tipo contrato (si es indefinido es 1,55%)</t>
  </si>
  <si>
    <t>Total deducciones</t>
  </si>
  <si>
    <t>Líquido (neto trabajador)</t>
  </si>
  <si>
    <t>Parte del Coste de la Empresa (faltan los aportes de la empresa a la segsocial)</t>
  </si>
  <si>
    <t>Ejemplo Nómina y costes</t>
  </si>
  <si>
    <t>Costes empresa Seg. Social</t>
  </si>
  <si>
    <t xml:space="preserve">   . FOGASA</t>
  </si>
  <si>
    <t>según tipo contrato (indefinido 5,50%, temporal a tiempo parcial 7,70%)</t>
  </si>
  <si>
    <t>http://www.seg-social.es/Internet_1/Trabajadores/CotizacionRecaudaci10777/Basesytiposdecotiza36537/index.htm</t>
  </si>
  <si>
    <t xml:space="preserve">   . Epigrafe accidentes </t>
  </si>
  <si>
    <t>Aportes a la mutua de accidentes según el CNAE de la empresa y ocupación del trabajador</t>
  </si>
  <si>
    <t xml:space="preserve">Total coste empresa </t>
  </si>
  <si>
    <t>Salarios trabajador (devengos)</t>
  </si>
  <si>
    <t>más Coste empresa seguridad social</t>
  </si>
  <si>
    <t>relacion con liquido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</si>
</sst>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Border="1" applyAlignment="1">
      <alignment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9:K52"/>
  <sheetViews>
    <sheetView tabSelected="1" workbookViewId="0" topLeftCell="A20">
      <selection activeCell="G28" sqref="G28"/>
    </sheetView>
  </sheetViews>
  <sheetFormatPr defaultColWidth="11.421875" defaultRowHeight="12.75"/>
  <cols>
    <col min="6" max="6" width="24.00390625" style="0" bestFit="1" customWidth="1"/>
    <col min="7" max="7" width="14.140625" style="0" customWidth="1"/>
  </cols>
  <sheetData>
    <row r="9" ht="12.75">
      <c r="F9" t="s">
        <v>27</v>
      </c>
    </row>
    <row r="10" ht="13.5" thickBot="1"/>
    <row r="11" spans="6:10" ht="38.25">
      <c r="F11" s="3" t="s">
        <v>11</v>
      </c>
      <c r="G11" s="4" t="s">
        <v>15</v>
      </c>
      <c r="H11" s="5" t="s">
        <v>10</v>
      </c>
      <c r="I11" s="1" t="s">
        <v>3</v>
      </c>
      <c r="J11" s="1" t="s">
        <v>4</v>
      </c>
    </row>
    <row r="12" spans="6:10" ht="12.75">
      <c r="F12" s="6" t="s">
        <v>0</v>
      </c>
      <c r="G12" s="7"/>
      <c r="H12" s="8">
        <v>1000</v>
      </c>
      <c r="I12" t="s">
        <v>5</v>
      </c>
      <c r="J12" t="s">
        <v>5</v>
      </c>
    </row>
    <row r="13" spans="6:10" ht="12.75">
      <c r="F13" s="6" t="s">
        <v>1</v>
      </c>
      <c r="G13" s="7"/>
      <c r="H13" s="8">
        <v>200</v>
      </c>
      <c r="I13" t="s">
        <v>5</v>
      </c>
      <c r="J13" t="s">
        <v>5</v>
      </c>
    </row>
    <row r="14" spans="6:10" ht="12.75">
      <c r="F14" s="6" t="s">
        <v>6</v>
      </c>
      <c r="G14" s="7"/>
      <c r="H14" s="8">
        <v>100</v>
      </c>
      <c r="I14" t="s">
        <v>5</v>
      </c>
      <c r="J14" t="s">
        <v>5</v>
      </c>
    </row>
    <row r="15" spans="6:10" ht="12.75">
      <c r="F15" s="6" t="s">
        <v>7</v>
      </c>
      <c r="G15" s="7"/>
      <c r="H15" s="8">
        <v>100</v>
      </c>
      <c r="I15" t="s">
        <v>5</v>
      </c>
      <c r="J15" t="s">
        <v>5</v>
      </c>
    </row>
    <row r="16" spans="6:8" ht="12.75">
      <c r="F16" s="6"/>
      <c r="G16" s="7"/>
      <c r="H16" s="8"/>
    </row>
    <row r="17" spans="6:8" ht="12.75">
      <c r="F17" s="6" t="s">
        <v>20</v>
      </c>
      <c r="G17" s="7"/>
      <c r="H17" s="8"/>
    </row>
    <row r="18" spans="6:11" ht="44.25" customHeight="1">
      <c r="F18" s="6" t="s">
        <v>2</v>
      </c>
      <c r="G18" s="7"/>
      <c r="H18" s="8">
        <v>105</v>
      </c>
      <c r="I18" s="1" t="s">
        <v>8</v>
      </c>
      <c r="J18" t="s">
        <v>5</v>
      </c>
      <c r="K18">
        <f>532.51*20%</f>
        <v>106.50200000000001</v>
      </c>
    </row>
    <row r="19" spans="6:8" ht="12.75">
      <c r="F19" s="6"/>
      <c r="G19" s="7"/>
      <c r="H19" s="8"/>
    </row>
    <row r="20" spans="6:9" ht="13.5" thickBot="1">
      <c r="F20" s="6" t="s">
        <v>9</v>
      </c>
      <c r="G20" s="7"/>
      <c r="H20" s="9">
        <f>SUM(H12:H19)</f>
        <v>1505</v>
      </c>
      <c r="I20" t="s">
        <v>26</v>
      </c>
    </row>
    <row r="21" spans="6:8" ht="13.5" thickTop="1">
      <c r="F21" s="6"/>
      <c r="G21" s="7"/>
      <c r="H21" s="8"/>
    </row>
    <row r="22" spans="6:8" ht="12.75">
      <c r="F22" s="6" t="s">
        <v>12</v>
      </c>
      <c r="G22" s="7"/>
      <c r="H22" s="8"/>
    </row>
    <row r="23" spans="6:8" ht="12.75">
      <c r="F23" s="6" t="s">
        <v>13</v>
      </c>
      <c r="G23" s="7"/>
      <c r="H23" s="8"/>
    </row>
    <row r="24" spans="6:8" ht="12.75">
      <c r="F24" s="6" t="s">
        <v>14</v>
      </c>
      <c r="G24" s="10">
        <v>0.047</v>
      </c>
      <c r="H24" s="8">
        <f>-H33*G24</f>
        <v>-65.8</v>
      </c>
    </row>
    <row r="25" spans="6:9" ht="12.75">
      <c r="F25" s="6" t="s">
        <v>16</v>
      </c>
      <c r="G25" s="10">
        <v>0.016</v>
      </c>
      <c r="H25" s="8">
        <f>-H34*G25</f>
        <v>-22.400000000000002</v>
      </c>
      <c r="I25" t="s">
        <v>23</v>
      </c>
    </row>
    <row r="26" spans="6:8" ht="12.75">
      <c r="F26" s="6" t="s">
        <v>17</v>
      </c>
      <c r="G26" s="10">
        <v>0.001</v>
      </c>
      <c r="H26" s="8">
        <f>-H34*G26</f>
        <v>-1.4000000000000001</v>
      </c>
    </row>
    <row r="27" spans="6:9" ht="12.75">
      <c r="F27" s="6" t="s">
        <v>21</v>
      </c>
      <c r="G27" s="11">
        <v>0.11</v>
      </c>
      <c r="H27" s="8">
        <f>-G27*H36</f>
        <v>-165.55</v>
      </c>
      <c r="I27" t="s">
        <v>22</v>
      </c>
    </row>
    <row r="28" spans="6:8" ht="12.75">
      <c r="F28" s="6"/>
      <c r="G28" s="7"/>
      <c r="H28" s="8"/>
    </row>
    <row r="29" spans="6:8" ht="13.5" thickBot="1">
      <c r="F29" s="6" t="s">
        <v>24</v>
      </c>
      <c r="G29" s="7"/>
      <c r="H29" s="9">
        <f>SUM(H24:H28)</f>
        <v>-255.15000000000003</v>
      </c>
    </row>
    <row r="30" spans="6:8" ht="13.5" thickTop="1">
      <c r="F30" s="6"/>
      <c r="G30" s="7"/>
      <c r="H30" s="8"/>
    </row>
    <row r="31" spans="6:8" ht="12.75">
      <c r="F31" s="6" t="s">
        <v>25</v>
      </c>
      <c r="G31" s="7"/>
      <c r="H31" s="8">
        <f>+H20+H29</f>
        <v>1249.85</v>
      </c>
    </row>
    <row r="32" spans="6:8" ht="12.75">
      <c r="F32" s="6"/>
      <c r="G32" s="7"/>
      <c r="H32" s="8"/>
    </row>
    <row r="33" spans="6:8" ht="12.75">
      <c r="F33" s="6" t="s">
        <v>18</v>
      </c>
      <c r="G33" s="7"/>
      <c r="H33" s="8">
        <f>+H12+H13+H14+H15</f>
        <v>1400</v>
      </c>
    </row>
    <row r="34" spans="6:8" ht="12.75">
      <c r="F34" s="6" t="s">
        <v>19</v>
      </c>
      <c r="G34" s="7"/>
      <c r="H34" s="8">
        <f>+H12+H13+H14+H15+H17</f>
        <v>1400</v>
      </c>
    </row>
    <row r="35" spans="6:8" ht="12.75">
      <c r="F35" s="6"/>
      <c r="G35" s="7"/>
      <c r="H35" s="8"/>
    </row>
    <row r="36" spans="6:8" ht="12.75">
      <c r="F36" s="6" t="s">
        <v>4</v>
      </c>
      <c r="G36" s="7"/>
      <c r="H36" s="8">
        <f>+H12+H13+H14+H15+H17+H18</f>
        <v>1505</v>
      </c>
    </row>
    <row r="37" spans="6:8" ht="13.5" thickBot="1">
      <c r="F37" s="12"/>
      <c r="G37" s="13"/>
      <c r="H37" s="14"/>
    </row>
    <row r="39" spans="6:8" ht="12.75">
      <c r="F39" t="s">
        <v>28</v>
      </c>
      <c r="H39" t="s">
        <v>31</v>
      </c>
    </row>
    <row r="40" spans="6:8" ht="12.75">
      <c r="F40" s="6" t="s">
        <v>13</v>
      </c>
      <c r="G40" s="7"/>
      <c r="H40" s="8"/>
    </row>
    <row r="41" spans="6:8" ht="12.75">
      <c r="F41" s="6" t="s">
        <v>14</v>
      </c>
      <c r="G41" s="10">
        <v>0.236</v>
      </c>
      <c r="H41" s="8">
        <f>+H33*G41</f>
        <v>330.4</v>
      </c>
    </row>
    <row r="42" spans="6:9" ht="12.75">
      <c r="F42" s="6" t="s">
        <v>16</v>
      </c>
      <c r="G42" s="10">
        <v>0.067</v>
      </c>
      <c r="H42" s="8">
        <f>+G42*H34</f>
        <v>93.80000000000001</v>
      </c>
      <c r="I42" t="s">
        <v>30</v>
      </c>
    </row>
    <row r="43" spans="6:8" ht="12.75">
      <c r="F43" s="6" t="s">
        <v>17</v>
      </c>
      <c r="G43" s="10">
        <v>0.006</v>
      </c>
      <c r="H43" s="8">
        <f>+G43*H34</f>
        <v>8.4</v>
      </c>
    </row>
    <row r="44" spans="6:8" ht="12.75">
      <c r="F44" s="15" t="s">
        <v>29</v>
      </c>
      <c r="G44" s="10">
        <v>0.002</v>
      </c>
      <c r="H44" s="2">
        <f>+G44*H34</f>
        <v>2.8000000000000003</v>
      </c>
    </row>
    <row r="45" spans="6:9" ht="13.5" thickBot="1">
      <c r="F45" s="15" t="s">
        <v>32</v>
      </c>
      <c r="G45" s="10">
        <v>0.03</v>
      </c>
      <c r="H45" s="2">
        <f>+H34*G45</f>
        <v>42</v>
      </c>
      <c r="I45" t="s">
        <v>33</v>
      </c>
    </row>
    <row r="46" ht="13.5" thickBot="1">
      <c r="H46" s="16">
        <f>SUM(H41:H45)</f>
        <v>477.4</v>
      </c>
    </row>
    <row r="47" ht="12.75">
      <c r="H47" s="2"/>
    </row>
    <row r="48" spans="6:8" ht="12.75">
      <c r="F48" s="17" t="s">
        <v>34</v>
      </c>
      <c r="G48" s="17"/>
      <c r="H48" s="18">
        <f>+H49+H50</f>
        <v>1982.4</v>
      </c>
    </row>
    <row r="49" spans="6:8" ht="12.75">
      <c r="F49" t="s">
        <v>35</v>
      </c>
      <c r="H49" s="2">
        <f>+H20</f>
        <v>1505</v>
      </c>
    </row>
    <row r="50" spans="6:8" ht="12.75">
      <c r="F50" t="s">
        <v>36</v>
      </c>
      <c r="H50" s="2">
        <f>+H46</f>
        <v>477.4</v>
      </c>
    </row>
    <row r="52" spans="6:8" ht="12.75">
      <c r="F52" t="s">
        <v>37</v>
      </c>
      <c r="H52">
        <f>+H48/H31</f>
        <v>1.586110333239989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OSVALDO</cp:lastModifiedBy>
  <dcterms:created xsi:type="dcterms:W3CDTF">2010-11-15T16:28:24Z</dcterms:created>
  <dcterms:modified xsi:type="dcterms:W3CDTF">2010-11-15T17:31:49Z</dcterms:modified>
  <cp:category/>
  <cp:version/>
  <cp:contentType/>
  <cp:contentStatus/>
</cp:coreProperties>
</file>